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<sst xmlns="http://schemas.openxmlformats.org/spreadsheetml/2006/main" count="403" uniqueCount="391">
  <si>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</si>
  <si>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</si>
  <si>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</si>
  <si>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</si>
  <si>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</si>
  <si>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</si>
  <si>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</si>
  <si>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</si>
  <si>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</si>
  <si>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</si>
  <si>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</si>
  <si>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</si>
  <si>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</si>
  <si>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</si>
  <si>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</si>
  <si>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</si>
  <si>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</si>
  <si>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</si>
  <si>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</si>
  <si>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</si>
  <si>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</si>
  <si>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</si>
  <si>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</si>
  <si>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</si>
  <si>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</si>
  <si>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</si>
  <si>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</si>
  <si>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</si>
  <si>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</si>
  <si>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</si>
  <si>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</si>
  <si>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</si>
  <si>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</si>
  <si>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</si>
  <si>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</si>
  <si>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</si>
  <si>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</si>
  <si>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</si>
  <si>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</si>
  <si>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</si>
  <si>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</si>
  <si>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</si>
  <si>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</si>
  <si>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</si>
  <si>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</si>
  <si>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</si>
  <si>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</si>
  <si>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</si>
  <si>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</si>
  <si>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</si>
  <si>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</si>
  <si>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</si>
  <si>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</si>
  <si>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</si>
  <si>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</si>
  <si>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</si>
  <si>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</si>
  <si>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</si>
  <si>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</si>
  <si>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</si>
  <si>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</si>
  <si>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</si>
  <si>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</si>
  <si>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</si>
  <si>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</si>
  <si>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</si>
  <si>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</si>
  <si>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</si>
  <si>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</si>
  <si>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</si>
  <si>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</si>
  <si>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</si>
  <si>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</si>
  <si>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</si>
  <si>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</si>
  <si>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</si>
  <si>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</si>
  <si>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</si>
  <si>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</si>
  <si>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</si>
  <si>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</si>
  <si>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</si>
  <si>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</si>
  <si>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</si>
  <si>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</si>
  <si>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</si>
  <si>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</si>
  <si>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</si>
  <si>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</si>
  <si>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</si>
  <si>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</si>
  <si>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</si>
  <si>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</si>
  <si>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</si>
  <si>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</si>
  <si>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</si>
  <si>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</si>
  <si>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</si>
  <si>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</si>
  <si>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</si>
  <si>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</si>
  <si>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</si>
  <si>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</si>
  <si>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</si>
  <si>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</si>
  <si>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</si>
  <si>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</si>
  <si>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</si>
  <si>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</si>
  <si>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</si>
  <si>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</si>
  <si>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</si>
  <si>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</si>
  <si>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</si>
  <si>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</si>
  <si>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</si>
  <si>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</si>
  <si>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</si>
  <si>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</si>
  <si>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</si>
  <si>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</si>
  <si>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</si>
  <si>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</si>
  <si>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</si>
  <si>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</si>
  <si>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</si>
  <si>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</si>
  <si>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</si>
  <si>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</si>
  <si>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</si>
  <si>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</si>
  <si>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</si>
  <si>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</si>
  <si>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</si>
  <si>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</si>
  <si>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</si>
  <si>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</si>
  <si>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</si>
  <si>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</si>
  <si>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</si>
  <si>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</si>
  <si>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</si>
  <si>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</si>
  <si>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</si>
  <si>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</si>
  <si>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</si>
  <si>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</si>
  <si>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</si>
  <si>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</si>
  <si>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</si>
  <si>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</si>
  <si>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</si>
  <si>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</si>
  <si>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</si>
  <si>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</si>
  <si>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</si>
  <si>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</si>
  <si>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</si>
  <si>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</si>
  <si>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</si>
  <si>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</si>
  <si>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</si>
  <si>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</si>
  <si>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</si>
  <si>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</si>
  <si>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</si>
  <si>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</si>
  <si>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</si>
  <si>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</si>
  <si>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</si>
  <si>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</si>
  <si>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</si>
  <si>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</si>
  <si>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</si>
  <si>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</si>
  <si>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</si>
  <si>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</si>
  <si>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</si>
  <si>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</si>
  <si>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</si>
  <si>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</si>
  <si>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</si>
  <si>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</si>
  <si>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</si>
  <si>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</si>
  <si>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</si>
  <si>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</si>
  <si>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</si>
  <si>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</si>
  <si>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</si>
  <si>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</si>
  <si>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</si>
  <si>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</si>
  <si>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</si>
  <si>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</si>
  <si>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</si>
  <si>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</si>
  <si>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</si>
  <si>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</si>
  <si>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</si>
  <si>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</si>
  <si>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</si>
  <si>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</si>
  <si>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</si>
  <si>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</si>
  <si>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</si>
  <si>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</si>
  <si>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</si>
  <si>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</si>
  <si>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</si>
  <si>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</si>
  <si>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</si>
  <si>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</si>
  <si>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</si>
  <si>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</si>
  <si>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</si>
  <si>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</si>
  <si>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</si>
  <si>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</si>
  <si>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</si>
  <si>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</si>
  <si>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</si>
  <si>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</si>
  <si>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</si>
  <si>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</si>
  <si>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</si>
  <si>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</si>
  <si>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</si>
  <si>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</si>
  <si>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</si>
  <si>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</si>
  <si>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</si>
  <si>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</si>
  <si>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</si>
  <si>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</si>
  <si>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</si>
  <si>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</si>
  <si>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</si>
  <si>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</si>
  <si>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</si>
  <si>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</si>
  <si>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</si>
  <si>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</si>
  <si>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</si>
  <si>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</si>
  <si>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</si>
  <si>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</si>
  <si>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</si>
  <si>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</si>
  <si>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</si>
  <si>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</si>
  <si>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</si>
  <si>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</si>
  <si>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</si>
  <si>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</si>
  <si>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</si>
  <si>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</si>
  <si>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</si>
  <si>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</si>
  <si>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</si>
  <si>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</si>
  <si>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</si>
  <si>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</si>
  <si>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</si>
  <si>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</si>
  <si>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</si>
  <si>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</si>
  <si>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</si>
  <si>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</si>
  <si>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</si>
  <si>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</si>
  <si>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</si>
  <si>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</si>
  <si>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</si>
  <si>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</si>
  <si>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</si>
  <si>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</si>
  <si>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</si>
  <si>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</si>
  <si>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</si>
  <si>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</si>
  <si>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</si>
  <si>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</si>
  <si>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</si>
  <si>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</si>
  <si>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</si>
  <si>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</si>
  <si>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</si>
  <si>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</si>
  <si>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</si>
  <si>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</si>
  <si>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</si>
  <si>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</si>
  <si>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</si>
  <si>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</si>
  <si>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</si>
  <si>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</si>
  <si>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</si>
  <si>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</si>
  <si>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</si>
  <si>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</si>
  <si>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</si>
  <si>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</si>
  <si>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</si>
  <si>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</si>
  <si>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</si>
  <si>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</si>
  <si>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</si>
  <si>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</si>
  <si>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</si>
  <si>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</si>
  <si>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</si>
  <si>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</si>
  <si>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</si>
  <si>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</si>
  <si>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</si>
  <si>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</si>
  <si>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</si>
  <si>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</si>
  <si>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</si>
  <si>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</si>
  <si>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</si>
  <si>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</si>
  <si>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</si>
  <si>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</si>
  <si>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</si>
  <si>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</si>
  <si>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</si>
  <si>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</si>
  <si>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</si>
  <si>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</si>
  <si>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</si>
  <si>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</si>
  <si>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</si>
  <si>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</si>
  <si>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</si>
  <si>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</si>
  <si>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</si>
  <si>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</si>
  <si>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</si>
  <si>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</si>
  <si>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</si>
  <si>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</si>
  <si>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</si>
  <si>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</si>
  <si>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</si>
  <si>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</si>
  <si>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</si>
  <si>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</si>
  <si>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</si>
  <si>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</si>
  <si>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</si>
  <si>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</si>
  <si>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</si>
  <si>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</si>
  <si>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</si>
  <si>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</si>
  <si>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</si>
  <si>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</si>
  <si>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</si>
  <si>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</si>
  <si>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</si>
  <si>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</si>
  <si>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</si>
  <si>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</si>
  <si>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</si>
  <si>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</si>
  <si>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</si>
  <si>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</si>
  <si>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</si>
  <si>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</si>
  <si>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</si>
  <si>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</si>
  <si>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</si>
  <si>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</si>
  <si>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</si>
  <si>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</si>
  <si>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</si>
  <si>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</si>
  <si>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</si>
  <si>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</si>
  <si>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</si>
  <si>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</si>
  <si>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</si>
  <si>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</si>
  <si>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</si>
  <si>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</si>
  <si>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</si>
  <si>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Queen Creek Unified School District No. 95</t>
  </si>
  <si>
    <t>Maricopa</t>
  </si>
  <si>
    <t>Queen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</si>
</sst>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193" zoomScaleNormal="100" zoomScaleSheetLayoutView="100" workbookViewId="0">
      <selection activeCell="G222" sqref="G22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6"/>
      <c r="B1" s="346"/>
      <c r="C1" s="346"/>
      <c r="D1" s="347"/>
      <c r="E1" s="353" t="s">
        <v>384</v>
      </c>
      <c r="F1" s="354"/>
      <c r="G1" s="354"/>
      <c r="H1" s="354"/>
      <c r="I1" s="354"/>
      <c r="J1" s="355"/>
    </row>
    <row r="2" spans="1:137" s="1" customFormat="1">
      <c r="A2" s="348" t="s">
        <v>387</v>
      </c>
      <c r="B2" s="349"/>
      <c r="C2" s="349"/>
      <c r="D2" s="350"/>
      <c r="E2" s="359" t="s">
        <v>199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0"/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389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4"/>
      <c r="F11" s="345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390</v>
      </c>
      <c r="F12" s="36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406765.67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>
        <v>60</v>
      </c>
      <c r="F25" s="321" t="str">
        <f>IFERROR((#REF!+G25/#REF!),"")</f>
        <v/>
      </c>
      <c r="G25" s="253"/>
      <c r="H25" s="253"/>
      <c r="I25" s="254">
        <v>7028.16</v>
      </c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7028.16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>
        <v>408</v>
      </c>
      <c r="F42" s="322" t="str">
        <f>IFERROR((#REF!+G42/#REF!),"")</f>
        <v/>
      </c>
      <c r="G42" s="259"/>
      <c r="H42" s="259"/>
      <c r="I42" s="260">
        <v>23644.6</v>
      </c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23644.6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>
        <v>1687</v>
      </c>
      <c r="F173" s="325" t="str">
        <f>IFERROR((#REF!+G173/#REF!),"")</f>
        <v/>
      </c>
      <c r="G173" s="253"/>
      <c r="H173" s="253"/>
      <c r="I173" s="254">
        <v>19656.82</v>
      </c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>
        <v>4</v>
      </c>
      <c r="F176" s="327" t="str">
        <f>IFERROR((#REF!+G176/#REF!),"")</f>
        <v/>
      </c>
      <c r="G176" s="250"/>
      <c r="H176" s="250"/>
      <c r="I176" s="251">
        <v>54681.88</v>
      </c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74338.7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>
        <v>15415.09</v>
      </c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15415.09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4913</v>
      </c>
      <c r="F197" s="325" t="str">
        <f>IFERROR((#REF!+G197/#REF!),"")</f>
        <v/>
      </c>
      <c r="G197" s="253"/>
      <c r="H197" s="253"/>
      <c r="I197" s="254">
        <v>113286.41</v>
      </c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>
        <v>1687</v>
      </c>
      <c r="F198" s="325" t="str">
        <f>IFERROR((#REF!+G198/#REF!),"")</f>
        <v/>
      </c>
      <c r="G198" s="253"/>
      <c r="H198" s="253"/>
      <c r="I198" s="254">
        <v>12646.94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>
        <v>8890</v>
      </c>
      <c r="F199" s="325" t="str">
        <f>IFERROR((#REF!+G199/#REF!),"")</f>
        <v/>
      </c>
      <c r="G199" s="253"/>
      <c r="H199" s="253"/>
      <c r="I199" s="254">
        <v>19886.78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0</v>
      </c>
      <c r="I206" s="206">
        <f>SUM(I195:I205)</f>
        <v>145820.13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>
        <v>920</v>
      </c>
      <c r="F208" s="325" t="str">
        <f>IFERROR((#REF!+G208/#REF!),"")</f>
        <v/>
      </c>
      <c r="G208" s="253"/>
      <c r="H208" s="253"/>
      <c r="I208" s="254">
        <v>108426.67</v>
      </c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>
        <v>195</v>
      </c>
      <c r="F212" s="325" t="str">
        <f>IFERROR((#REF!+G212/#REF!),"")</f>
        <v/>
      </c>
      <c r="G212" s="253"/>
      <c r="H212" s="253"/>
      <c r="I212" s="254">
        <v>14028.2</v>
      </c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122454.87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388701.55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388701.55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4.4409155767742146E-2</v>
      </c>
      <c r="C217" s="36" t="s">
        <v>173</v>
      </c>
      <c r="D217" s="37"/>
      <c r="E217" s="78">
        <v>5</v>
      </c>
      <c r="F217" s="325">
        <f>SUM(G217:I217)</f>
        <v>18064.12</v>
      </c>
      <c r="G217" s="304"/>
      <c r="H217" s="305"/>
      <c r="I217" s="305">
        <v>18064.12</v>
      </c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0</v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0</v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406765.67</v>
      </c>
      <c r="F221" s="171"/>
      <c r="G221" s="43">
        <f>SUM(G215:G220)</f>
        <v>0</v>
      </c>
      <c r="H221" s="43">
        <f>SUM(H215:H220)</f>
        <v>0</v>
      </c>
      <c r="I221" s="43">
        <f>SUM(I215:I220)</f>
        <v>406765.67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2">
        <f>SUM(G221:I221)</f>
        <v>406765.67</v>
      </c>
      <c r="F222" s="343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2019-08-19T16:01:36Z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